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GN'!$B$3:$AH$58</definedName>
  </definedNames>
  <calcPr fullCalcOnLoad="1"/>
</workbook>
</file>

<file path=xl/sharedStrings.xml><?xml version="1.0" encoding="utf-8"?>
<sst xmlns="http://schemas.openxmlformats.org/spreadsheetml/2006/main" count="68" uniqueCount="50">
  <si>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</si>
  <si>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</si>
  <si>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</si>
  <si>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</si>
  <si>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</si>
  <si>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</si>
  <si>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</si>
  <si>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</si>
  <si>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</si>
  <si>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</si>
  <si>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</si>
  <si>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</si>
  <si>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</si>
  <si>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</si>
  <si>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</si>
  <si>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</si>
  <si>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</si>
  <si>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</si>
  <si>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</si>
  <si>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</si>
  <si>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</si>
  <si>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</si>
  <si>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</si>
  <si>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</si>
  <si>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</si>
  <si>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</si>
  <si>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</si>
  <si>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</si>
  <si>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</si>
  <si>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</si>
  <si>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</si>
  <si>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</si>
  <si>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</si>
  <si>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</si>
  <si>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</si>
  <si>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</si>
  <si>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</si>
  <si>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</si>
  <si>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</si>
  <si>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</si>
  <si>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</si>
  <si>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</si>
  <si>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</si>
  <si>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</si>
  <si>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</si>
  <si>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</si>
  <si>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</si>
  <si>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</si>
  <si>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</si>
  <si>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31.08.20</t>
  </si>
</sst>
</file>

<file path=xl/styles.xml><?xml version="1.0" encoding="utf-8"?>
<styleSheet xmlns="http://schemas.openxmlformats.org/spreadsheetml/2006/main">
  <numFmts count="6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_(&quot;S/.&quot;\ * #,##0_);_(&quot;S/.&quot;\ * \(#,##0\);_(&quot;S/.&quot;\ * &quot;-&quot;_);_(@_)"/>
    <numFmt numFmtId="191" formatCode="_(* #,##0_);_(* \(#,##0\);_(* &quot;-&quot;_);_(@_)"/>
    <numFmt numFmtId="192" formatCode="_(&quot;S/.&quot;\ * #,##0.00_);_(&quot;S/.&quot;\ * \(#,##0.00\);_(&quot;S/.&quot;\ * &quot;-&quot;??_);_(@_)"/>
    <numFmt numFmtId="193" formatCode="_(* #,##0.00_);_(* \(#,##0.00\);_(* &quot;-&quot;??_);_(@_)"/>
    <numFmt numFmtId="194" formatCode="_-* #,##0.00\ _P_t_s_-;\-* #,##0.00\ _P_t_s_-;_-* &quot;-&quot;??\ _P_t_s_-;_-@_-"/>
    <numFmt numFmtId="195" formatCode="_-* #,##0.00\ _P_t_s_-;\-* #,##0.00\ _P_t_s_-;_-* &quot;-&quot;\ _P_t_s_-;_-@_-"/>
    <numFmt numFmtId="196" formatCode="_-* #,##0\ _P_t_s_-;\-* #,##0\ _P_t_s_-;_-* &quot;-&quot;\ _P_t_s_-;_-@_-"/>
    <numFmt numFmtId="197" formatCode="0.0"/>
    <numFmt numFmtId="198" formatCode="_-* #,##0.0000\ _P_t_s_-;\-* #,##0.0000\ _P_t_s_-;_-* &quot;-&quot;\ _P_t_s_-;_-@_-"/>
    <numFmt numFmtId="199" formatCode="0.0%"/>
    <numFmt numFmtId="200" formatCode="_-* #,##0.0_-;\-* #,##0.0_-;_-* &quot;-&quot;??_-;_-@_-"/>
    <numFmt numFmtId="201" formatCode="0.000"/>
    <numFmt numFmtId="202" formatCode="#,##0.000"/>
    <numFmt numFmtId="203" formatCode="_-* #,##0.000_-;\-* #,##0.000_-;_-* &quot;-&quot;??_-;_-@_-"/>
    <numFmt numFmtId="204" formatCode="_-* #,##0.0000_-;\-* #,##0.0000_-;_-* &quot;-&quot;??_-;_-@_-"/>
    <numFmt numFmtId="205" formatCode="#;#;\-"/>
    <numFmt numFmtId="206" formatCode="###\ ###\ ###"/>
    <numFmt numFmtId="207" formatCode="_([$€-2]\ * #,##0.00_);_([$€-2]\ * \(#,##0.00\);_([$€-2]\ * &quot;-&quot;??_)"/>
    <numFmt numFmtId="208" formatCode="_(* #,##0.0_);_(* \(#,##0.0\);_(* &quot;-&quot;??_);_(@_)"/>
    <numFmt numFmtId="209" formatCode="_-* #,##0.0\ _P_t_s_-;\-* #,##0.0\ _P_t_s_-;_-* &quot;-&quot;\ _P_t_s_-;_-@_-"/>
    <numFmt numFmtId="210" formatCode="_-* #,##0_-;\-* #,##0_-;_-* &quot;-&quot;??_-;_-@_-"/>
    <numFmt numFmtId="211" formatCode="_ * #,##0.0_ ;_ * \-#,##0.0_ ;_ * &quot;-&quot;_ ;_ @_ "/>
    <numFmt numFmtId="212" formatCode="_ * #,##0.00_ ;_ * \-#,##0.00_ ;_ * &quot;-&quot;_ ;_ @_ "/>
    <numFmt numFmtId="213" formatCode="0.0000"/>
    <numFmt numFmtId="214" formatCode="_(* #,##0_);_(* \(#,##0\);_(* &quot;-&quot;??_);_(@_)"/>
    <numFmt numFmtId="215" formatCode="_ * #,##0_ ;_ * \-#,##0_ ;_ * &quot;-&quot;??_ ;_ @_ "/>
    <numFmt numFmtId="216" formatCode="_ * #,##0.000_ ;_ * \-#,##0.000_ ;_ * &quot;-&quot;??_ ;_ @_ "/>
    <numFmt numFmtId="217" formatCode="0.00000"/>
    <numFmt numFmtId="218" formatCode="[$-280A]dddd\,\ dd&quot; de &quot;mmmm&quot; de &quot;yyyy"/>
    <numFmt numFmtId="219" formatCode="[$-280A]hh:mm:ss\ AM/PM"/>
    <numFmt numFmtId="220" formatCode="&quot;S/.&quot;\ #,##0.00"/>
    <numFmt numFmtId="221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30" fillId="26" borderId="17" xfId="94" applyFont="1" applyFill="1" applyBorder="1" applyAlignment="1">
      <alignment horizontal="center"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22" fillId="24" borderId="0" xfId="94" applyFont="1" applyFill="1" applyAlignment="1">
      <alignment horizontal="center" vertical="center"/>
      <protection/>
    </xf>
    <xf numFmtId="0" fontId="30" fillId="26" borderId="17" xfId="94" applyFont="1" applyFill="1" applyBorder="1" applyAlignment="1">
      <alignment horizontal="center" vertical="center"/>
      <protection/>
    </xf>
    <xf numFmtId="0" fontId="21" fillId="25" borderId="17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 wrapText="1"/>
    </xf>
    <xf numFmtId="0" fontId="0" fillId="24" borderId="19" xfId="94" applyFont="1" applyFill="1" applyBorder="1" applyAlignment="1">
      <alignment horizontal="left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AH58"/>
  <sheetViews>
    <sheetView showGridLines="0" tabSelected="1" view="pageBreakPreview" zoomScale="73" zoomScaleNormal="73" zoomScaleSheetLayoutView="73" zoomScalePageLayoutView="40" workbookViewId="0" topLeftCell="A1">
      <selection activeCell="R4" sqref="R4:AC4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13" width="15.57421875" style="1" hidden="1" customWidth="1"/>
    <col min="14" max="14" width="17.7109375" style="1" hidden="1" customWidth="1"/>
    <col min="15" max="16" width="15.140625" style="1" hidden="1" customWidth="1"/>
    <col min="17" max="17" width="30.8515625" style="1" hidden="1" customWidth="1"/>
    <col min="18" max="18" width="28.421875" style="1" hidden="1" customWidth="1"/>
    <col min="19" max="19" width="21.00390625" style="1" hidden="1" customWidth="1"/>
    <col min="20" max="20" width="15.8515625" style="1" hidden="1" customWidth="1"/>
    <col min="21" max="21" width="16.57421875" style="1" hidden="1" customWidth="1"/>
    <col min="22" max="23" width="15.140625" style="1" customWidth="1"/>
    <col min="24" max="24" width="12.421875" style="1" customWidth="1"/>
    <col min="25" max="33" width="11.421875" style="1" customWidth="1"/>
    <col min="34" max="34" width="14.421875" style="1" customWidth="1"/>
    <col min="35" max="16384" width="11.421875" style="1" customWidth="1"/>
  </cols>
  <sheetData>
    <row r="3" spans="3:29" ht="24.7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2" t="s">
        <v>1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3:29" ht="12.7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32" t="s">
        <v>49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22" ht="12.75">
      <c r="B7" s="4" t="s">
        <v>2</v>
      </c>
      <c r="T7" s="3" t="s">
        <v>3</v>
      </c>
      <c r="U7" s="3" t="s">
        <v>3</v>
      </c>
      <c r="V7" s="3" t="s">
        <v>3</v>
      </c>
    </row>
    <row r="8" spans="2:22" ht="12.75">
      <c r="B8" s="4" t="s">
        <v>4</v>
      </c>
      <c r="T8" s="3" t="s">
        <v>5</v>
      </c>
      <c r="U8" s="3" t="s">
        <v>5</v>
      </c>
      <c r="V8" s="3" t="s">
        <v>5</v>
      </c>
    </row>
    <row r="9" spans="2:22" ht="12.75">
      <c r="B9" s="4" t="s">
        <v>6</v>
      </c>
      <c r="T9" s="3" t="s">
        <v>7</v>
      </c>
      <c r="U9" s="3" t="s">
        <v>7</v>
      </c>
      <c r="V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34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</row>
    <row r="14" spans="2:34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10082.015564252</v>
      </c>
      <c r="Z14" s="10">
        <v>10930.4568550846</v>
      </c>
      <c r="AA14" s="10">
        <v>10679.9882589249</v>
      </c>
      <c r="AB14" s="10">
        <v>9939.97795248814</v>
      </c>
      <c r="AC14" s="10">
        <v>10848.831853283718</v>
      </c>
      <c r="AD14" s="10">
        <v>10526.573161095192</v>
      </c>
      <c r="AE14" s="10">
        <v>14455.526202704608</v>
      </c>
      <c r="AF14" s="10">
        <v>18339.482719461274</v>
      </c>
      <c r="AG14" s="10">
        <v>15691.89833467683</v>
      </c>
      <c r="AH14" s="10">
        <v>17261.088168144513</v>
      </c>
    </row>
    <row r="15" spans="2:34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3642.35998356286</v>
      </c>
      <c r="Z15" s="10">
        <v>3800.96786111206</v>
      </c>
      <c r="AA15" s="10">
        <v>3570.60950190346</v>
      </c>
      <c r="AB15" s="10">
        <v>3279.1874034631</v>
      </c>
      <c r="AC15" s="10">
        <v>3640.629687816387</v>
      </c>
      <c r="AD15" s="10">
        <v>3362.0553119092006</v>
      </c>
      <c r="AE15" s="10">
        <v>2889.721296523482</v>
      </c>
      <c r="AF15" s="10">
        <v>3516.0552673720454</v>
      </c>
      <c r="AG15" s="10">
        <v>4812.397795912764</v>
      </c>
      <c r="AH15" s="10">
        <v>5293.63757550404</v>
      </c>
    </row>
    <row r="16" spans="2:34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 aca="true" t="shared" si="2" ref="W16:AH16">+SUM(W17:W18)</f>
        <v>5053.36535230479</v>
      </c>
      <c r="X16" s="10">
        <f t="shared" si="2"/>
        <v>5010.20080627241</v>
      </c>
      <c r="Y16" s="10">
        <f t="shared" si="2"/>
        <v>4505.76447623887</v>
      </c>
      <c r="Z16" s="10">
        <f t="shared" si="2"/>
        <v>4761.11582207531</v>
      </c>
      <c r="AA16" s="10">
        <f t="shared" si="2"/>
        <v>4829.28842491474</v>
      </c>
      <c r="AB16" s="10">
        <f t="shared" si="2"/>
        <v>4564.13609862498</v>
      </c>
      <c r="AC16" s="10">
        <f t="shared" si="2"/>
        <v>4531.402206466322</v>
      </c>
      <c r="AD16" s="10">
        <f t="shared" si="2"/>
        <v>3830.750598853027</v>
      </c>
      <c r="AE16" s="10">
        <f t="shared" si="2"/>
        <v>3315.4953198196226</v>
      </c>
      <c r="AF16" s="10">
        <f t="shared" si="2"/>
        <v>3858.1281917204005</v>
      </c>
      <c r="AG16" s="10">
        <f t="shared" si="2"/>
        <v>5050.348088795829</v>
      </c>
      <c r="AH16" s="10">
        <f t="shared" si="2"/>
        <v>5555.382897675414</v>
      </c>
    </row>
    <row r="17" spans="2:34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2959.06124612658</v>
      </c>
      <c r="Z17" s="21">
        <v>3232.58831946796</v>
      </c>
      <c r="AA17" s="21">
        <v>3245.61549091483</v>
      </c>
      <c r="AB17" s="21">
        <v>3027.11531933609</v>
      </c>
      <c r="AC17" s="21">
        <v>3337.6285948121476</v>
      </c>
      <c r="AD17" s="21">
        <v>3202.9650609116707</v>
      </c>
      <c r="AE17" s="21">
        <v>1972.1834777961537</v>
      </c>
      <c r="AF17" s="21">
        <v>1586.5856350789516</v>
      </c>
      <c r="AG17" s="21">
        <v>1897.014747435478</v>
      </c>
      <c r="AH17" s="21">
        <v>2086.716222179026</v>
      </c>
    </row>
    <row r="18" spans="2:34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1546.70323011229</v>
      </c>
      <c r="Z18" s="22">
        <v>1528.52750260735</v>
      </c>
      <c r="AA18" s="22">
        <v>1583.67293399991</v>
      </c>
      <c r="AB18" s="22">
        <v>1537.02077928889</v>
      </c>
      <c r="AC18" s="22">
        <v>1193.773611654175</v>
      </c>
      <c r="AD18" s="22">
        <v>627.7855379413562</v>
      </c>
      <c r="AE18" s="22">
        <v>1343.311842023469</v>
      </c>
      <c r="AF18" s="22">
        <v>2271.5425566414488</v>
      </c>
      <c r="AG18" s="22">
        <v>3153.3333413603514</v>
      </c>
      <c r="AH18" s="22">
        <v>3468.6666754963876</v>
      </c>
    </row>
    <row r="19" spans="2:34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31237.1075271882</v>
      </c>
      <c r="Z19" s="10">
        <v>27660.2060745275</v>
      </c>
      <c r="AA19" s="10">
        <v>28909.9577275605</v>
      </c>
      <c r="AB19" s="10">
        <v>28344.8568438899</v>
      </c>
      <c r="AC19" s="10">
        <v>18252.090808232</v>
      </c>
      <c r="AD19" s="10">
        <v>9647.052760410072</v>
      </c>
      <c r="AE19" s="10">
        <v>21190.96540997334</v>
      </c>
      <c r="AF19" s="10">
        <v>25188.616978134087</v>
      </c>
      <c r="AG19" s="10">
        <v>32662.799029393787</v>
      </c>
      <c r="AH19" s="10">
        <v>35929.07893233317</v>
      </c>
    </row>
    <row r="20" spans="2:34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26038.3742392775</v>
      </c>
      <c r="Z20" s="10">
        <v>25798.5154672578</v>
      </c>
      <c r="AA20" s="10">
        <v>26449.8086619598</v>
      </c>
      <c r="AB20" s="10">
        <v>25705.5182620811</v>
      </c>
      <c r="AC20" s="10">
        <v>19925.11885197751</v>
      </c>
      <c r="AD20" s="10">
        <v>8334.306852644877</v>
      </c>
      <c r="AE20" s="10">
        <v>11799.494587718233</v>
      </c>
      <c r="AF20" s="10">
        <v>28220.92756179558</v>
      </c>
      <c r="AG20" s="10">
        <v>27754.21088024609</v>
      </c>
      <c r="AH20" s="10">
        <v>30529.631968270696</v>
      </c>
    </row>
    <row r="21" spans="2:34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77467.5352546573</v>
      </c>
      <c r="Z21" s="10">
        <v>64599.3977952265</v>
      </c>
      <c r="AA21" s="10">
        <v>61192.490471963</v>
      </c>
      <c r="AB21" s="10">
        <v>75191.9370202088</v>
      </c>
      <c r="AC21" s="10">
        <v>48306.45552604798</v>
      </c>
      <c r="AD21" s="10">
        <v>17967.001958412846</v>
      </c>
      <c r="AE21" s="10">
        <v>19282.2768233715</v>
      </c>
      <c r="AF21" s="10">
        <v>24854.876574148744</v>
      </c>
      <c r="AG21" s="10">
        <v>35660.75839344272</v>
      </c>
      <c r="AH21" s="10">
        <v>39226.834232787005</v>
      </c>
    </row>
    <row r="22" spans="2:34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63675.8095433599</v>
      </c>
      <c r="Z22" s="10">
        <v>66751.3960623445</v>
      </c>
      <c r="AA22" s="10">
        <v>62424.5039203213</v>
      </c>
      <c r="AB22" s="10">
        <v>61332.6739640502</v>
      </c>
      <c r="AC22" s="10">
        <v>37808.81896669908</v>
      </c>
      <c r="AD22" s="10">
        <v>13206.857292123987</v>
      </c>
      <c r="AE22" s="10">
        <v>20825.296590526843</v>
      </c>
      <c r="AF22" s="10">
        <v>33203.485386790344</v>
      </c>
      <c r="AG22" s="10">
        <v>44924.218736340415</v>
      </c>
      <c r="AH22" s="10">
        <v>49416.64060997445</v>
      </c>
    </row>
    <row r="23" spans="2:34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363273.149733291</v>
      </c>
      <c r="Z23" s="10">
        <v>267961.482698449</v>
      </c>
      <c r="AA23" s="10">
        <v>272241.289586458</v>
      </c>
      <c r="AB23" s="10">
        <v>266831.76231768</v>
      </c>
      <c r="AC23" s="10">
        <v>158772.3878516843</v>
      </c>
      <c r="AD23" s="10">
        <v>36233.119248874005</v>
      </c>
      <c r="AE23" s="10">
        <v>96807.4294948356</v>
      </c>
      <c r="AF23" s="10">
        <v>290524.3534095524</v>
      </c>
      <c r="AG23" s="10">
        <v>392499.6006484591</v>
      </c>
      <c r="AH23" s="10">
        <v>431749.56071330496</v>
      </c>
    </row>
    <row r="24" spans="2:34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373.043779693219</v>
      </c>
      <c r="Z24" s="12">
        <v>382.89878290763</v>
      </c>
      <c r="AA24" s="12">
        <v>361.971029370023</v>
      </c>
      <c r="AB24" s="12">
        <v>337.41886289974</v>
      </c>
      <c r="AC24" s="12">
        <v>322.504064428592</v>
      </c>
      <c r="AD24" s="12">
        <v>266.5366929223907</v>
      </c>
      <c r="AE24" s="12">
        <v>373.6163420107068</v>
      </c>
      <c r="AF24" s="12">
        <v>343.82450178860796</v>
      </c>
      <c r="AG24" s="12">
        <v>367.6086812444962</v>
      </c>
      <c r="AH24" s="12">
        <v>404.36954936894574</v>
      </c>
    </row>
    <row r="25" spans="2:34" ht="16.5" customHeight="1" thickBot="1">
      <c r="B25" s="15" t="s">
        <v>9</v>
      </c>
      <c r="C25" s="16">
        <f aca="true" t="shared" si="3" ref="C25:H25">+SUM(C14:C24)-C17-C18</f>
        <v>453011.21</v>
      </c>
      <c r="D25" s="16">
        <f t="shared" si="3"/>
        <v>383020.57000000007</v>
      </c>
      <c r="E25" s="16">
        <f t="shared" si="3"/>
        <v>472149.36999999994</v>
      </c>
      <c r="F25" s="16">
        <f t="shared" si="3"/>
        <v>445648.75</v>
      </c>
      <c r="G25" s="16">
        <f>+SUM(G14:G24)-G17-G18</f>
        <v>550329.4406508566</v>
      </c>
      <c r="H25" s="16">
        <f t="shared" si="3"/>
        <v>605362.3847159423</v>
      </c>
      <c r="I25" s="16">
        <f aca="true" t="shared" si="4" ref="I25:O25">+SUM(I14:I24)-I17-I18</f>
        <v>612806.9897908147</v>
      </c>
      <c r="J25" s="16">
        <f t="shared" si="4"/>
        <v>612848.598477615</v>
      </c>
      <c r="K25" s="16">
        <f t="shared" si="4"/>
        <v>667731.1171225187</v>
      </c>
      <c r="L25" s="16">
        <f t="shared" si="4"/>
        <v>580081.4652853088</v>
      </c>
      <c r="M25" s="16">
        <f t="shared" si="4"/>
        <v>531729.8440606169</v>
      </c>
      <c r="N25" s="16">
        <f t="shared" si="4"/>
        <v>604772.1869484845</v>
      </c>
      <c r="O25" s="16">
        <f t="shared" si="4"/>
        <v>523486.1772727817</v>
      </c>
      <c r="P25" s="16">
        <f aca="true" t="shared" si="5" ref="P25:V25">+SUM(P14:P24)-P17-P18</f>
        <v>432676.6207611186</v>
      </c>
      <c r="Q25" s="16">
        <f t="shared" si="5"/>
        <v>475944.27983723057</v>
      </c>
      <c r="R25" s="16">
        <f t="shared" si="5"/>
        <v>542859.1399999999</v>
      </c>
      <c r="S25" s="16">
        <f t="shared" si="5"/>
        <v>550618.6506257867</v>
      </c>
      <c r="T25" s="16">
        <f t="shared" si="5"/>
        <v>612482.7369121993</v>
      </c>
      <c r="U25" s="16">
        <f t="shared" si="5"/>
        <v>673731.0106034192</v>
      </c>
      <c r="V25" s="16">
        <f t="shared" si="5"/>
        <v>939668.3897837234</v>
      </c>
      <c r="W25" s="16">
        <f aca="true" t="shared" si="6" ref="W25:AC25">+SUM(W14:W24)-W17-W18</f>
        <v>684053.6904291599</v>
      </c>
      <c r="X25" s="16">
        <f t="shared" si="6"/>
        <v>666087.0410061253</v>
      </c>
      <c r="Y25" s="16">
        <f t="shared" si="6"/>
        <v>580295.1601015208</v>
      </c>
      <c r="Z25" s="16">
        <f t="shared" si="6"/>
        <v>472646.4374189849</v>
      </c>
      <c r="AA25" s="16">
        <f t="shared" si="6"/>
        <v>470659.9075833757</v>
      </c>
      <c r="AB25" s="16">
        <f t="shared" si="6"/>
        <v>475527.468725386</v>
      </c>
      <c r="AC25" s="16">
        <f t="shared" si="6"/>
        <v>302408.23981663596</v>
      </c>
      <c r="AD25" s="16">
        <f>+SUM(AD14:AD24)-AD17-AD18</f>
        <v>103374.2538772456</v>
      </c>
      <c r="AE25" s="16">
        <f>+SUM(AE14:AE24)-AE17-AE18</f>
        <v>190939.8220674839</v>
      </c>
      <c r="AF25" s="16">
        <f>+SUM(AF14:AF24)-AF17-AF18</f>
        <v>428049.75059076346</v>
      </c>
      <c r="AG25" s="16">
        <f>+SUM(AG14:AG24)-AG17-AG18</f>
        <v>559423.8405885121</v>
      </c>
      <c r="AH25" s="16">
        <f>+SUM(AH14:AH24)-AH17-AH18</f>
        <v>615366.2246473633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34" ht="25.5" customHeight="1" thickBot="1">
      <c r="B29" s="6" t="s">
        <v>8</v>
      </c>
      <c r="C29" s="7">
        <f aca="true" t="shared" si="7" ref="C29:H29">C13</f>
        <v>43101</v>
      </c>
      <c r="D29" s="7">
        <f t="shared" si="7"/>
        <v>43132</v>
      </c>
      <c r="E29" s="7">
        <f t="shared" si="7"/>
        <v>43160</v>
      </c>
      <c r="F29" s="7">
        <f t="shared" si="7"/>
        <v>43191</v>
      </c>
      <c r="G29" s="7">
        <f t="shared" si="7"/>
        <v>43221</v>
      </c>
      <c r="H29" s="7">
        <f t="shared" si="7"/>
        <v>43252</v>
      </c>
      <c r="I29" s="7">
        <f aca="true" t="shared" si="8" ref="I29:N29">I13</f>
        <v>43282</v>
      </c>
      <c r="J29" s="7">
        <f t="shared" si="8"/>
        <v>43313</v>
      </c>
      <c r="K29" s="7">
        <f t="shared" si="8"/>
        <v>43344</v>
      </c>
      <c r="L29" s="7">
        <f t="shared" si="8"/>
        <v>43374</v>
      </c>
      <c r="M29" s="7">
        <f t="shared" si="8"/>
        <v>43405</v>
      </c>
      <c r="N29" s="7">
        <f t="shared" si="8"/>
        <v>43435</v>
      </c>
      <c r="O29" s="7">
        <f aca="true" t="shared" si="9" ref="O29:U29">O13</f>
        <v>43466</v>
      </c>
      <c r="P29" s="7">
        <f t="shared" si="9"/>
        <v>43497</v>
      </c>
      <c r="Q29" s="7">
        <f t="shared" si="9"/>
        <v>43525</v>
      </c>
      <c r="R29" s="7">
        <f t="shared" si="9"/>
        <v>43556</v>
      </c>
      <c r="S29" s="7">
        <f t="shared" si="9"/>
        <v>43586</v>
      </c>
      <c r="T29" s="7">
        <f t="shared" si="9"/>
        <v>43617</v>
      </c>
      <c r="U29" s="7">
        <f t="shared" si="9"/>
        <v>43647</v>
      </c>
      <c r="V29" s="7">
        <f aca="true" t="shared" si="10" ref="V29:AC29">V13</f>
        <v>43678</v>
      </c>
      <c r="W29" s="7">
        <f t="shared" si="10"/>
        <v>43709</v>
      </c>
      <c r="X29" s="7">
        <f t="shared" si="10"/>
        <v>43739</v>
      </c>
      <c r="Y29" s="7">
        <f t="shared" si="10"/>
        <v>43770</v>
      </c>
      <c r="Z29" s="7">
        <f t="shared" si="10"/>
        <v>43800</v>
      </c>
      <c r="AA29" s="7">
        <f t="shared" si="10"/>
        <v>43831</v>
      </c>
      <c r="AB29" s="7">
        <f>AB13</f>
        <v>43862</v>
      </c>
      <c r="AC29" s="7">
        <f t="shared" si="10"/>
        <v>43891</v>
      </c>
      <c r="AD29" s="7">
        <f>AD13</f>
        <v>43922</v>
      </c>
      <c r="AE29" s="7">
        <f>AE13</f>
        <v>43952</v>
      </c>
      <c r="AF29" s="7">
        <f>AF13</f>
        <v>43983</v>
      </c>
      <c r="AG29" s="7">
        <f>AG13</f>
        <v>44013</v>
      </c>
      <c r="AH29" s="7">
        <f>AH13</f>
        <v>44044</v>
      </c>
    </row>
    <row r="30" spans="2:34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863345</v>
      </c>
      <c r="Z30" s="10">
        <v>879279</v>
      </c>
      <c r="AA30" s="10">
        <v>896883</v>
      </c>
      <c r="AB30" s="10">
        <v>912770</v>
      </c>
      <c r="AC30" s="10">
        <v>917895</v>
      </c>
      <c r="AD30" s="10">
        <v>922456</v>
      </c>
      <c r="AE30" s="10">
        <v>923717</v>
      </c>
      <c r="AF30" s="10">
        <v>918366</v>
      </c>
      <c r="AG30" s="10">
        <v>909638</v>
      </c>
      <c r="AH30" s="10">
        <v>917962</v>
      </c>
    </row>
    <row r="31" spans="2:34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69078</v>
      </c>
      <c r="Z31" s="10">
        <v>66707</v>
      </c>
      <c r="AA31" s="10">
        <v>64158</v>
      </c>
      <c r="AB31" s="10">
        <v>61877</v>
      </c>
      <c r="AC31" s="10">
        <v>60161</v>
      </c>
      <c r="AD31" s="10">
        <v>55749</v>
      </c>
      <c r="AE31" s="10">
        <v>56337</v>
      </c>
      <c r="AF31" s="10">
        <v>64161</v>
      </c>
      <c r="AG31" s="10">
        <v>78567</v>
      </c>
      <c r="AH31" s="10">
        <v>79688</v>
      </c>
    </row>
    <row r="32" spans="2:34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11" ref="I32:O32">+I33+I34</f>
        <v>2626</v>
      </c>
      <c r="J32" s="10">
        <f t="shared" si="11"/>
        <v>2686</v>
      </c>
      <c r="K32" s="10">
        <f t="shared" si="11"/>
        <v>2728</v>
      </c>
      <c r="L32" s="10">
        <f t="shared" si="11"/>
        <v>2774</v>
      </c>
      <c r="M32" s="10">
        <f t="shared" si="11"/>
        <v>2786</v>
      </c>
      <c r="N32" s="10">
        <f t="shared" si="11"/>
        <v>2769</v>
      </c>
      <c r="O32" s="10">
        <f t="shared" si="11"/>
        <v>2832</v>
      </c>
      <c r="P32" s="10">
        <f aca="true" t="shared" si="12" ref="P32:V32">+P33+P34</f>
        <v>2849</v>
      </c>
      <c r="Q32" s="10">
        <f t="shared" si="12"/>
        <v>2873</v>
      </c>
      <c r="R32" s="10">
        <f t="shared" si="12"/>
        <v>2914</v>
      </c>
      <c r="S32" s="10">
        <f t="shared" si="12"/>
        <v>2991</v>
      </c>
      <c r="T32" s="10">
        <f t="shared" si="12"/>
        <v>3060</v>
      </c>
      <c r="U32" s="10">
        <f t="shared" si="12"/>
        <v>3130</v>
      </c>
      <c r="V32" s="10">
        <f t="shared" si="12"/>
        <v>3225</v>
      </c>
      <c r="W32" s="10">
        <f aca="true" t="shared" si="13" ref="W32:AH32">+W33+W34</f>
        <v>3265</v>
      </c>
      <c r="X32" s="10">
        <f t="shared" si="13"/>
        <v>3341</v>
      </c>
      <c r="Y32" s="10">
        <f t="shared" si="13"/>
        <v>3393</v>
      </c>
      <c r="Z32" s="10">
        <f t="shared" si="13"/>
        <v>3421</v>
      </c>
      <c r="AA32" s="10">
        <f t="shared" si="13"/>
        <v>3424</v>
      </c>
      <c r="AB32" s="10">
        <f t="shared" si="13"/>
        <v>3440</v>
      </c>
      <c r="AC32" s="10">
        <f t="shared" si="13"/>
        <v>3472</v>
      </c>
      <c r="AD32" s="10">
        <f t="shared" si="13"/>
        <v>3496</v>
      </c>
      <c r="AE32" s="10">
        <f t="shared" si="13"/>
        <v>3465</v>
      </c>
      <c r="AF32" s="10">
        <f t="shared" si="13"/>
        <v>3075</v>
      </c>
      <c r="AG32" s="10">
        <f t="shared" si="13"/>
        <v>2502</v>
      </c>
      <c r="AH32" s="10">
        <f t="shared" si="13"/>
        <v>2501</v>
      </c>
    </row>
    <row r="33" spans="2:34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3190</v>
      </c>
      <c r="Z33" s="20">
        <v>3209</v>
      </c>
      <c r="AA33" s="20">
        <v>3208</v>
      </c>
      <c r="AB33" s="20">
        <v>3216</v>
      </c>
      <c r="AC33" s="20">
        <v>3231</v>
      </c>
      <c r="AD33" s="20">
        <v>3236</v>
      </c>
      <c r="AE33" s="20">
        <v>3193</v>
      </c>
      <c r="AF33" s="20">
        <v>2786</v>
      </c>
      <c r="AG33" s="20">
        <v>2214</v>
      </c>
      <c r="AH33" s="20">
        <v>2209</v>
      </c>
    </row>
    <row r="34" spans="2:34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203</v>
      </c>
      <c r="Z34" s="19">
        <v>212</v>
      </c>
      <c r="AA34" s="19">
        <v>216</v>
      </c>
      <c r="AB34" s="19">
        <v>224</v>
      </c>
      <c r="AC34" s="19">
        <v>241</v>
      </c>
      <c r="AD34" s="19">
        <v>260</v>
      </c>
      <c r="AE34" s="19">
        <v>272</v>
      </c>
      <c r="AF34" s="19">
        <v>289</v>
      </c>
      <c r="AG34" s="19">
        <v>288</v>
      </c>
      <c r="AH34" s="19">
        <v>292</v>
      </c>
    </row>
    <row r="35" spans="2:34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316</v>
      </c>
      <c r="Z35" s="10">
        <v>319</v>
      </c>
      <c r="AA35" s="10">
        <v>323</v>
      </c>
      <c r="AB35" s="10">
        <v>312</v>
      </c>
      <c r="AC35" s="10">
        <v>294</v>
      </c>
      <c r="AD35" s="10">
        <v>287</v>
      </c>
      <c r="AE35" s="10">
        <v>279</v>
      </c>
      <c r="AF35" s="10">
        <v>261</v>
      </c>
      <c r="AG35" s="10">
        <v>287</v>
      </c>
      <c r="AH35" s="10">
        <v>287</v>
      </c>
    </row>
    <row r="36" spans="2:34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45</v>
      </c>
      <c r="Z36" s="10">
        <v>46</v>
      </c>
      <c r="AA36" s="10">
        <v>45</v>
      </c>
      <c r="AB36" s="10">
        <v>44</v>
      </c>
      <c r="AC36" s="10">
        <v>45</v>
      </c>
      <c r="AD36" s="10">
        <v>39</v>
      </c>
      <c r="AE36" s="10">
        <v>35</v>
      </c>
      <c r="AF36" s="10">
        <v>35</v>
      </c>
      <c r="AG36" s="10">
        <v>35</v>
      </c>
      <c r="AH36" s="10">
        <v>35</v>
      </c>
    </row>
    <row r="37" spans="2:34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22</v>
      </c>
      <c r="Z37" s="10">
        <v>22</v>
      </c>
      <c r="AA37" s="10">
        <v>21</v>
      </c>
      <c r="AB37" s="10">
        <v>22</v>
      </c>
      <c r="AC37" s="10">
        <v>21</v>
      </c>
      <c r="AD37" s="10">
        <v>18</v>
      </c>
      <c r="AE37" s="10">
        <v>16</v>
      </c>
      <c r="AF37" s="10">
        <v>16</v>
      </c>
      <c r="AG37" s="10">
        <v>17</v>
      </c>
      <c r="AH37" s="10">
        <v>17</v>
      </c>
    </row>
    <row r="38" spans="2:34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275</v>
      </c>
      <c r="Z38" s="10">
        <v>276</v>
      </c>
      <c r="AA38" s="10">
        <v>276</v>
      </c>
      <c r="AB38" s="10">
        <v>277</v>
      </c>
      <c r="AC38" s="10">
        <v>277</v>
      </c>
      <c r="AD38" s="10">
        <v>277</v>
      </c>
      <c r="AE38" s="10">
        <v>277</v>
      </c>
      <c r="AF38" s="10">
        <v>277</v>
      </c>
      <c r="AG38" s="10">
        <v>276</v>
      </c>
      <c r="AH38" s="10">
        <v>277</v>
      </c>
    </row>
    <row r="39" spans="2:34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23</v>
      </c>
      <c r="Z39" s="10">
        <v>24</v>
      </c>
      <c r="AA39" s="10">
        <v>24</v>
      </c>
      <c r="AB39" s="10">
        <v>24</v>
      </c>
      <c r="AC39" s="10">
        <v>24</v>
      </c>
      <c r="AD39" s="10">
        <v>24</v>
      </c>
      <c r="AE39" s="10">
        <v>24</v>
      </c>
      <c r="AF39" s="10">
        <v>24</v>
      </c>
      <c r="AG39" s="10">
        <v>24</v>
      </c>
      <c r="AH39" s="10">
        <v>24</v>
      </c>
    </row>
    <row r="40" spans="2:34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16</v>
      </c>
      <c r="Z40" s="10">
        <v>16</v>
      </c>
      <c r="AA40" s="10">
        <v>16</v>
      </c>
      <c r="AB40" s="10">
        <v>16</v>
      </c>
      <c r="AC40" s="10">
        <v>16</v>
      </c>
      <c r="AD40" s="10">
        <v>16</v>
      </c>
      <c r="AE40" s="10">
        <v>16</v>
      </c>
      <c r="AF40" s="10">
        <v>16</v>
      </c>
      <c r="AG40" s="10">
        <v>15</v>
      </c>
      <c r="AH40" s="10">
        <v>16</v>
      </c>
    </row>
    <row r="41" spans="2:34" ht="16.5" customHeight="1" thickBot="1">
      <c r="B41" s="13" t="s">
        <v>0</v>
      </c>
      <c r="C41" s="16">
        <f aca="true" t="shared" si="14" ref="C41:H41">C30+C31+C32+C35+C36+C37+C38+C39+C40</f>
        <v>583533</v>
      </c>
      <c r="D41" s="16">
        <f t="shared" si="14"/>
        <v>594647</v>
      </c>
      <c r="E41" s="16">
        <f t="shared" si="14"/>
        <v>607279</v>
      </c>
      <c r="F41" s="16">
        <f t="shared" si="14"/>
        <v>615989</v>
      </c>
      <c r="G41" s="16">
        <f t="shared" si="14"/>
        <v>631236</v>
      </c>
      <c r="H41" s="16">
        <f t="shared" si="14"/>
        <v>643164</v>
      </c>
      <c r="I41" s="16">
        <f aca="true" t="shared" si="15" ref="I41:O41">I30+I31+I32+I35+I36+I37+I38+I39+I40</f>
        <v>661534</v>
      </c>
      <c r="J41" s="16">
        <f t="shared" si="15"/>
        <v>677330</v>
      </c>
      <c r="K41" s="16">
        <f t="shared" si="15"/>
        <v>696077</v>
      </c>
      <c r="L41" s="16">
        <f t="shared" si="15"/>
        <v>716607</v>
      </c>
      <c r="M41" s="16">
        <f t="shared" si="15"/>
        <v>743301</v>
      </c>
      <c r="N41" s="16">
        <f t="shared" si="15"/>
        <v>749103</v>
      </c>
      <c r="O41" s="16">
        <f t="shared" si="15"/>
        <v>766997</v>
      </c>
      <c r="P41" s="16">
        <f aca="true" t="shared" si="16" ref="P41:V41">P30+P31+P32+P35+P36+P37+P38+P39+P40</f>
        <v>780034</v>
      </c>
      <c r="Q41" s="16">
        <f t="shared" si="16"/>
        <v>795147</v>
      </c>
      <c r="R41" s="16">
        <f t="shared" si="16"/>
        <v>815560</v>
      </c>
      <c r="S41" s="16">
        <f t="shared" si="16"/>
        <v>832722</v>
      </c>
      <c r="T41" s="16">
        <f t="shared" si="16"/>
        <v>850437</v>
      </c>
      <c r="U41" s="16">
        <f t="shared" si="16"/>
        <v>867397</v>
      </c>
      <c r="V41" s="16">
        <f t="shared" si="16"/>
        <v>883326</v>
      </c>
      <c r="W41" s="16">
        <f aca="true" t="shared" si="17" ref="W41:AC41">W30+W31+W32+W35+W36+W37+W38+W39+W40</f>
        <v>900452</v>
      </c>
      <c r="X41" s="16">
        <f t="shared" si="17"/>
        <v>917955</v>
      </c>
      <c r="Y41" s="16">
        <f t="shared" si="17"/>
        <v>936513</v>
      </c>
      <c r="Z41" s="16">
        <f t="shared" si="17"/>
        <v>950110</v>
      </c>
      <c r="AA41" s="16">
        <f t="shared" si="17"/>
        <v>965170</v>
      </c>
      <c r="AB41" s="16">
        <f t="shared" si="17"/>
        <v>978782</v>
      </c>
      <c r="AC41" s="16">
        <f t="shared" si="17"/>
        <v>982205</v>
      </c>
      <c r="AD41" s="16">
        <f>AD30+AD31+AD32+AD35+AD36+AD37+AD38+AD39+AD40</f>
        <v>982362</v>
      </c>
      <c r="AE41" s="16">
        <f>AE30+AE31+AE32+AE35+AE36+AE37+AE38+AE39+AE40</f>
        <v>984166</v>
      </c>
      <c r="AF41" s="16">
        <f>AF30+AF31+AF32+AF35+AF36+AF37+AF38+AF39+AF40</f>
        <v>986231</v>
      </c>
      <c r="AG41" s="16">
        <f>AG30+AG31+AG32+AG35+AG36+AG37+AG38+AG39+AG40</f>
        <v>991361</v>
      </c>
      <c r="AH41" s="16">
        <f>AH30+AH31+AH32+AH35+AH36+AH37+AH38+AH39+AH40</f>
        <v>1000807</v>
      </c>
    </row>
    <row r="42" ht="16.5" customHeight="1"/>
    <row r="43" spans="2:23" ht="16.5" customHeight="1">
      <c r="B43" s="29" t="s">
        <v>17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2:23" ht="75.75" customHeight="1">
      <c r="B44" s="36" t="s">
        <v>47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2:24" ht="18" customHeight="1">
      <c r="B45" s="26" t="s">
        <v>27</v>
      </c>
      <c r="C45" s="26"/>
      <c r="D45" s="26"/>
      <c r="E45" s="27"/>
      <c r="F45" s="33" t="s">
        <v>28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2:24" ht="12.75" customHeight="1">
      <c r="B46" s="34" t="s">
        <v>29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2:24" ht="17.25" customHeight="1">
      <c r="B47" s="23" t="s">
        <v>30</v>
      </c>
      <c r="C47" s="23"/>
      <c r="D47" s="23"/>
      <c r="E47" s="28"/>
      <c r="F47" s="30" t="s">
        <v>31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2:24" ht="12.75" customHeight="1">
      <c r="B48" s="23" t="s">
        <v>32</v>
      </c>
      <c r="C48" s="23"/>
      <c r="D48" s="23"/>
      <c r="E48" s="28"/>
      <c r="F48" s="30" t="s">
        <v>33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2:24" ht="33.75" customHeight="1">
      <c r="B49" s="23" t="s">
        <v>11</v>
      </c>
      <c r="C49" s="23"/>
      <c r="D49" s="23"/>
      <c r="E49" s="28"/>
      <c r="F49" s="30" t="s">
        <v>34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ht="32.25" customHeight="1">
      <c r="B50" s="24" t="s">
        <v>12</v>
      </c>
      <c r="C50" s="24"/>
      <c r="D50" s="24"/>
      <c r="E50" s="28"/>
      <c r="F50" s="30" t="s">
        <v>35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2:24" ht="13.5" customHeight="1">
      <c r="B51" s="23" t="s">
        <v>13</v>
      </c>
      <c r="C51" s="23"/>
      <c r="D51" s="23"/>
      <c r="E51" s="28"/>
      <c r="F51" s="30" t="s">
        <v>36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2:24" ht="43.5" customHeight="1">
      <c r="B52" s="23" t="s">
        <v>37</v>
      </c>
      <c r="C52" s="23"/>
      <c r="D52" s="23"/>
      <c r="E52" s="28"/>
      <c r="F52" s="30" t="s">
        <v>38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2:24" ht="12.75" customHeight="1">
      <c r="B53" s="35" t="s">
        <v>39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2:24" ht="48.75" customHeight="1">
      <c r="B54" s="23" t="s">
        <v>14</v>
      </c>
      <c r="C54" s="23"/>
      <c r="D54" s="23"/>
      <c r="E54" s="28"/>
      <c r="F54" s="30" t="s">
        <v>40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2:24" ht="30" customHeight="1">
      <c r="B55" s="23" t="s">
        <v>41</v>
      </c>
      <c r="C55" s="23"/>
      <c r="D55" s="23"/>
      <c r="E55" s="28"/>
      <c r="F55" s="30" t="s">
        <v>42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2:24" ht="54.75" customHeight="1">
      <c r="B56" s="24" t="s">
        <v>43</v>
      </c>
      <c r="C56" s="24"/>
      <c r="D56" s="24"/>
      <c r="E56" s="28"/>
      <c r="F56" s="30" t="s">
        <v>44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2:24" ht="120" customHeight="1">
      <c r="B57" s="31" t="s">
        <v>48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ht="33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7">
    <mergeCell ref="F56:X56"/>
    <mergeCell ref="B57:X57"/>
    <mergeCell ref="Q3:AC3"/>
    <mergeCell ref="R4:AC4"/>
    <mergeCell ref="F45:X45"/>
    <mergeCell ref="B46:X46"/>
    <mergeCell ref="F47:X47"/>
    <mergeCell ref="F48:X48"/>
    <mergeCell ref="F52:X52"/>
    <mergeCell ref="B53:X53"/>
    <mergeCell ref="F54:X54"/>
    <mergeCell ref="F55:X55"/>
    <mergeCell ref="F49:X49"/>
    <mergeCell ref="F50:X50"/>
    <mergeCell ref="F51:X51"/>
    <mergeCell ref="B43:W43"/>
    <mergeCell ref="B44:W44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40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2020-10-02T18:03:50Z</cp:lastPrinted>
  <dcterms:created xsi:type="dcterms:W3CDTF">2011-02-03T13:38:24Z</dcterms:created>
  <dcterms:modified xsi:type="dcterms:W3CDTF">2020-10-02T18:04:48Z</dcterms:modified>
  <cp:category/>
  <cp:version/>
  <cp:contentType/>
  <cp:contentStatus/>
</cp:coreProperties>
</file>